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560" yWindow="735" windowWidth="26325" windowHeight="15465" activeTab="1"/>
  </bookViews>
  <sheets>
    <sheet name="社会福祉事業" sheetId="1" r:id="rId1"/>
    <sheet name="公益事業" sheetId="2" r:id="rId2"/>
  </sheets>
  <definedNames>
    <definedName name="_xlnm.Print_Titles" localSheetId="0">'社会福祉事業'!$1:$7</definedName>
    <definedName name="_xlnm.Print_Titles" localSheetId="1">'公益事業'!$1:$7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<sst xmlns="http://schemas.openxmlformats.org/spreadsheetml/2006/main" count="98" uniqueCount="51">
  <si>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5"/>
  </si>
  <si>
    <t>社会福祉事業区分  貸借対照表内訳表</t>
  </si>
  <si>
    <t>令和4年3月31日現在</t>
  </si>
  <si>
    <t>（単位：円）</t>
  </si>
  <si>
    <t>勘定科目</t>
    <rPh sb="0" eb="2">
      <t>カンジョウ</t>
    </rPh>
    <rPh sb="2" eb="4">
      <t>カモク</t>
    </rPh>
    <phoneticPr fontId="3"/>
  </si>
  <si>
    <t>社会福祉事業拠点</t>
  </si>
  <si>
    <t>合計</t>
    <rPh sb="0" eb="2">
      <t>ゴウケイ</t>
    </rPh>
    <phoneticPr fontId="4"/>
  </si>
  <si>
    <t>内部取引消去</t>
    <rPh sb="0" eb="2">
      <t>ナイブ</t>
    </rPh>
    <rPh sb="2" eb="4">
      <t>トリヒキ</t>
    </rPh>
    <rPh sb="4" eb="6">
      <t>ショウキョ</t>
    </rPh>
    <phoneticPr fontId="4"/>
  </si>
  <si>
    <t>事業区分計</t>
    <rPh sb="0" eb="2">
      <t>ジギョウ</t>
    </rPh>
    <rPh sb="2" eb="4">
      <t>クブン</t>
    </rPh>
    <rPh sb="4" eb="5">
      <t>ケイ</t>
    </rPh>
    <phoneticPr fontId="4"/>
  </si>
  <si>
    <t>資産の部</t>
  </si>
  <si>
    <t>流動資産</t>
  </si>
  <si>
    <t>　現金預金</t>
  </si>
  <si>
    <t>　事業未収金</t>
  </si>
  <si>
    <t>　立替金</t>
  </si>
  <si>
    <t>　前払金</t>
  </si>
  <si>
    <t>　前払費用</t>
  </si>
  <si>
    <t>固定資産</t>
  </si>
  <si>
    <t>基本財産</t>
  </si>
  <si>
    <t>　定期預金</t>
  </si>
  <si>
    <t>その他の固定資産</t>
  </si>
  <si>
    <t>　車輌運搬具</t>
  </si>
  <si>
    <t>　器具及び備品</t>
  </si>
  <si>
    <t>　権利</t>
  </si>
  <si>
    <t>　ソフトウェア</t>
  </si>
  <si>
    <t>　（何）減価償却累計額</t>
  </si>
  <si>
    <t>　退職積立基金預け金</t>
  </si>
  <si>
    <t>　善意銀行福祉振興積立資産</t>
  </si>
  <si>
    <t>　福祉活動積立資産</t>
  </si>
  <si>
    <t>資産の部合計</t>
  </si>
  <si>
    <t>負債の部</t>
  </si>
  <si>
    <t>流動負債</t>
  </si>
  <si>
    <t>　事業未払金</t>
  </si>
  <si>
    <t>　職員預り金</t>
  </si>
  <si>
    <t>　前受金</t>
  </si>
  <si>
    <t>　仮受金</t>
  </si>
  <si>
    <t>固定負債</t>
  </si>
  <si>
    <t>　退職給付引当金</t>
  </si>
  <si>
    <t>負債の部合計</t>
  </si>
  <si>
    <t>純資産の部</t>
  </si>
  <si>
    <t>基本金</t>
  </si>
  <si>
    <t>　基本金</t>
  </si>
  <si>
    <t>その他の積立金</t>
  </si>
  <si>
    <t>　善意銀行福祉振興積立金</t>
  </si>
  <si>
    <t>　福祉活動積立金</t>
  </si>
  <si>
    <t>次期繰越活動増減差額</t>
  </si>
  <si>
    <t>　次期繰越活動増減差額</t>
  </si>
  <si>
    <t>（うち当期活動増減差額）</t>
  </si>
  <si>
    <t>純資産の部合計</t>
  </si>
  <si>
    <t>負債及び純資産の部合計</t>
  </si>
  <si>
    <t>公益事業区分  貸借対照表内訳表</t>
  </si>
  <si>
    <t>公益事業拠点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</si>
</sst>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Meiryo UI"/>
      <family val="3"/>
    </font>
    <font>
      <sz val="6"/>
      <name val="Calibri"/>
      <family val="2"/>
      <scheme val="minor"/>
    </font>
    <font>
      <sz val="16"/>
      <color theme="1"/>
      <name val="Meiryo UI"/>
      <family val="3"/>
    </font>
    <font>
      <sz val="6"/>
      <name val="ＭＳ Ｐゴシック"/>
      <family val="3"/>
    </font>
    <font>
      <sz val="11"/>
      <color theme="1"/>
      <name val="Meiryo UI"/>
      <family val="3"/>
    </font>
    <font>
      <sz val="11"/>
      <name val="ＭＳ Ｐゴシック"/>
      <family val="3"/>
    </font>
    <font>
      <sz val="10"/>
      <name val="Meiryo UI"/>
      <family val="3"/>
    </font>
    <font>
      <sz val="11"/>
      <name val="ＭＳ ゴシック"/>
      <family val="3"/>
    </font>
    <font>
      <sz val="11"/>
      <color rgb="FF00000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 horizontal="left" vertical="top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49" fontId="8" fillId="0" borderId="1" xfId="20" applyNumberFormat="1" applyFont="1" applyBorder="1" applyAlignment="1">
      <alignment horizontal="center" vertical="center" wrapText="1" shrinkToFit="1"/>
      <protection/>
    </xf>
    <xf numFmtId="49" fontId="8" fillId="0" borderId="1" xfId="20" applyNumberFormat="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vertical="center"/>
      <protection/>
    </xf>
    <xf numFmtId="176" fontId="10" fillId="0" borderId="1" xfId="21" applyNumberFormat="1" applyFont="1" applyBorder="1" applyAlignment="1" applyProtection="1">
      <alignment vertical="center"/>
      <protection locked="0"/>
    </xf>
    <xf numFmtId="0" fontId="8" fillId="0" borderId="1" xfId="21" applyFont="1" applyBorder="1" applyAlignment="1">
      <alignment horizontal="left" vertical="top"/>
      <protection/>
    </xf>
    <xf numFmtId="176" fontId="10" fillId="0" borderId="1" xfId="21" applyNumberFormat="1" applyFont="1" applyBorder="1" applyAlignment="1" applyProtection="1">
      <alignment vertical="top"/>
      <protection locked="0"/>
    </xf>
    <xf numFmtId="0" fontId="8" fillId="0" borderId="2" xfId="21" applyFont="1" applyBorder="1" applyAlignment="1">
      <alignment horizontal="left" vertical="top"/>
      <protection/>
    </xf>
    <xf numFmtId="176" fontId="10" fillId="0" borderId="2" xfId="21" applyNumberFormat="1" applyFont="1" applyBorder="1" applyAlignment="1" applyProtection="1">
      <alignment vertical="top"/>
      <protection locked="0"/>
    </xf>
    <xf numFmtId="0" fontId="8" fillId="0" borderId="3" xfId="21" applyFont="1" applyBorder="1" applyAlignment="1">
      <alignment horizontal="left" vertical="top"/>
      <protection/>
    </xf>
    <xf numFmtId="176" fontId="10" fillId="0" borderId="3" xfId="21" applyNumberFormat="1" applyFont="1" applyBorder="1" applyAlignment="1" applyProtection="1">
      <alignment vertical="top"/>
      <protection locked="0"/>
    </xf>
    <xf numFmtId="0" fontId="8" fillId="0" borderId="4" xfId="21" applyFont="1" applyBorder="1" applyAlignment="1">
      <alignment horizontal="left" vertical="top"/>
      <protection/>
    </xf>
    <xf numFmtId="176" fontId="10" fillId="0" borderId="4" xfId="21" applyNumberFormat="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3" xfId="20"/>
    <cellStyle name="標準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6E5A7-2D90-445E-B897-87450916E38A}">
  <sheetPr>
    <pageSetUpPr fitToPage="1"/>
  </sheetPr>
  <dimension ref="B1:F47"/>
  <sheetViews>
    <sheetView showGridLines="0" workbookViewId="0" topLeftCell="A1"/>
  </sheetViews>
  <sheetFormatPr defaultColWidth="9.140625" defaultRowHeight="15"/>
  <cols>
    <col min="1" max="1" width="2.8515625" style="0" customWidth="1"/>
    <col min="2" max="2" width="44.421875" style="0" customWidth="1"/>
    <col min="3" max="6" width="20.7109375" style="0" customWidth="1"/>
  </cols>
  <sheetData>
    <row r="1" spans="2:6" ht="15">
      <c r="B1" s="1"/>
      <c r="C1" s="1"/>
      <c r="D1" s="1"/>
      <c r="E1" s="1"/>
      <c r="F1" s="1"/>
    </row>
    <row r="2" spans="2:6" ht="21">
      <c r="B2" s="2"/>
      <c r="C2" s="2"/>
      <c r="D2" s="1"/>
      <c r="E2" s="3"/>
      <c r="F2" s="3" t="s">
        <v>0</v>
      </c>
    </row>
    <row r="3" spans="2:6" ht="21">
      <c r="B3" s="4" t="s">
        <v>1</v>
      </c>
      <c r="C3" s="4"/>
      <c r="D3" s="4"/>
      <c r="E3" s="4"/>
      <c r="F3" s="4"/>
    </row>
    <row r="4" spans="2:6" ht="15">
      <c r="B4" s="5"/>
      <c r="C4" s="5"/>
      <c r="D4" s="5"/>
      <c r="E4" s="1"/>
      <c r="F4" s="1"/>
    </row>
    <row r="5" spans="2:6" ht="21">
      <c r="B5" s="6" t="s">
        <v>2</v>
      </c>
      <c r="C5" s="6"/>
      <c r="D5" s="6"/>
      <c r="E5" s="6"/>
      <c r="F5" s="6"/>
    </row>
    <row r="6" spans="2:6" ht="15">
      <c r="B6" s="7"/>
      <c r="C6" s="7"/>
      <c r="D6" s="1"/>
      <c r="E6" s="1"/>
      <c r="F6" s="7" t="s">
        <v>3</v>
      </c>
    </row>
    <row r="7" spans="2:6" ht="28.5">
      <c r="B7" s="8" t="s">
        <v>4</v>
      </c>
      <c r="C7" s="9" t="s">
        <v>5</v>
      </c>
      <c r="D7" s="8" t="s">
        <v>6</v>
      </c>
      <c r="E7" s="8" t="s">
        <v>7</v>
      </c>
      <c r="F7" s="8" t="s">
        <v>8</v>
      </c>
    </row>
    <row r="8" spans="2:6" ht="15">
      <c r="B8" s="10" t="s">
        <v>9</v>
      </c>
      <c r="C8" s="11"/>
      <c r="D8" s="11"/>
      <c r="E8" s="11"/>
      <c r="F8" s="11"/>
    </row>
    <row r="9" spans="2:6" ht="15">
      <c r="B9" s="12" t="s">
        <v>10</v>
      </c>
      <c r="C9" s="13">
        <f>+C10+C11+C12+C13+C14</f>
        <v>58329116</v>
      </c>
      <c r="D9" s="13">
        <f aca="true" t="shared" si="0" ref="D9:D47">+C9</f>
        <v>58329116</v>
      </c>
      <c r="E9" s="13">
        <f>+E10+E11+E12+E13+E14</f>
        <v>0</v>
      </c>
      <c r="F9" s="13">
        <f aca="true" t="shared" si="1" ref="F9:F47">D9-ABS(E9)</f>
        <v>58329116</v>
      </c>
    </row>
    <row r="10" spans="2:6" ht="15">
      <c r="B10" s="14" t="s">
        <v>11</v>
      </c>
      <c r="C10" s="15">
        <v>17277292</v>
      </c>
      <c r="D10" s="15">
        <f t="shared" si="0"/>
        <v>17277292</v>
      </c>
      <c r="E10" s="15"/>
      <c r="F10" s="15">
        <f t="shared" si="1"/>
        <v>17277292</v>
      </c>
    </row>
    <row r="11" spans="2:6" ht="15">
      <c r="B11" s="16" t="s">
        <v>12</v>
      </c>
      <c r="C11" s="17">
        <v>39983557</v>
      </c>
      <c r="D11" s="17">
        <f t="shared" si="0"/>
        <v>39983557</v>
      </c>
      <c r="E11" s="17"/>
      <c r="F11" s="17">
        <f t="shared" si="1"/>
        <v>39983557</v>
      </c>
    </row>
    <row r="12" spans="2:6" ht="15">
      <c r="B12" s="16" t="s">
        <v>13</v>
      </c>
      <c r="C12" s="17">
        <v>1005679</v>
      </c>
      <c r="D12" s="17">
        <f t="shared" si="0"/>
        <v>1005679</v>
      </c>
      <c r="E12" s="17"/>
      <c r="F12" s="17">
        <f t="shared" si="1"/>
        <v>1005679</v>
      </c>
    </row>
    <row r="13" spans="2:6" ht="15">
      <c r="B13" s="16" t="s">
        <v>14</v>
      </c>
      <c r="C13" s="17">
        <v>630</v>
      </c>
      <c r="D13" s="17">
        <f t="shared" si="0"/>
        <v>630</v>
      </c>
      <c r="E13" s="17"/>
      <c r="F13" s="17">
        <f t="shared" si="1"/>
        <v>630</v>
      </c>
    </row>
    <row r="14" spans="2:6" ht="15">
      <c r="B14" s="16" t="s">
        <v>15</v>
      </c>
      <c r="C14" s="17">
        <v>61958</v>
      </c>
      <c r="D14" s="17">
        <f t="shared" si="0"/>
        <v>61958</v>
      </c>
      <c r="E14" s="17"/>
      <c r="F14" s="17">
        <f t="shared" si="1"/>
        <v>61958</v>
      </c>
    </row>
    <row r="15" spans="2:6" ht="15">
      <c r="B15" s="12" t="s">
        <v>16</v>
      </c>
      <c r="C15" s="13">
        <f>+C16+C18</f>
        <v>56457217</v>
      </c>
      <c r="D15" s="13">
        <f t="shared" si="0"/>
        <v>56457217</v>
      </c>
      <c r="E15" s="13">
        <f>+E16+E18</f>
        <v>0</v>
      </c>
      <c r="F15" s="13">
        <f t="shared" si="1"/>
        <v>56457217</v>
      </c>
    </row>
    <row r="16" spans="2:6" ht="15">
      <c r="B16" s="12" t="s">
        <v>17</v>
      </c>
      <c r="C16" s="13">
        <f>+C17</f>
        <v>1000000</v>
      </c>
      <c r="D16" s="13">
        <f t="shared" si="0"/>
        <v>1000000</v>
      </c>
      <c r="E16" s="13">
        <f>+E17</f>
        <v>0</v>
      </c>
      <c r="F16" s="13">
        <f t="shared" si="1"/>
        <v>1000000</v>
      </c>
    </row>
    <row r="17" spans="2:6" ht="15">
      <c r="B17" s="14" t="s">
        <v>18</v>
      </c>
      <c r="C17" s="15">
        <v>1000000</v>
      </c>
      <c r="D17" s="15">
        <f t="shared" si="0"/>
        <v>1000000</v>
      </c>
      <c r="E17" s="15"/>
      <c r="F17" s="15">
        <f t="shared" si="1"/>
        <v>1000000</v>
      </c>
    </row>
    <row r="18" spans="2:6" ht="15">
      <c r="B18" s="12" t="s">
        <v>19</v>
      </c>
      <c r="C18" s="13">
        <f>+C19+C20+C21+C22-ABS(C23)+C24+C25+C26</f>
        <v>55457217</v>
      </c>
      <c r="D18" s="13">
        <f t="shared" si="0"/>
        <v>55457217</v>
      </c>
      <c r="E18" s="13">
        <f>+E19+E20+E21+E22-ABS(E23)+E24+E25+E26</f>
        <v>0</v>
      </c>
      <c r="F18" s="13">
        <f t="shared" si="1"/>
        <v>55457217</v>
      </c>
    </row>
    <row r="19" spans="2:6" ht="15">
      <c r="B19" s="16" t="s">
        <v>20</v>
      </c>
      <c r="C19" s="17">
        <v>692006</v>
      </c>
      <c r="D19" s="17">
        <f t="shared" si="0"/>
        <v>692006</v>
      </c>
      <c r="E19" s="17"/>
      <c r="F19" s="17">
        <f t="shared" si="1"/>
        <v>692006</v>
      </c>
    </row>
    <row r="20" spans="2:6" ht="15">
      <c r="B20" s="16" t="s">
        <v>21</v>
      </c>
      <c r="C20" s="17">
        <v>6880841</v>
      </c>
      <c r="D20" s="17">
        <f t="shared" si="0"/>
        <v>6880841</v>
      </c>
      <c r="E20" s="17"/>
      <c r="F20" s="17">
        <f t="shared" si="1"/>
        <v>6880841</v>
      </c>
    </row>
    <row r="21" spans="2:6" ht="15">
      <c r="B21" s="16" t="s">
        <v>22</v>
      </c>
      <c r="C21" s="17">
        <v>151440</v>
      </c>
      <c r="D21" s="17">
        <f t="shared" si="0"/>
        <v>151440</v>
      </c>
      <c r="E21" s="17"/>
      <c r="F21" s="17">
        <f t="shared" si="1"/>
        <v>151440</v>
      </c>
    </row>
    <row r="22" spans="2:6" ht="15">
      <c r="B22" s="16" t="s">
        <v>23</v>
      </c>
      <c r="C22" s="17">
        <v>472500</v>
      </c>
      <c r="D22" s="17">
        <f t="shared" si="0"/>
        <v>472500</v>
      </c>
      <c r="E22" s="17"/>
      <c r="F22" s="17">
        <f t="shared" si="1"/>
        <v>472500</v>
      </c>
    </row>
    <row r="23" spans="2:6" ht="15">
      <c r="B23" s="16" t="s">
        <v>24</v>
      </c>
      <c r="C23" s="17"/>
      <c r="D23" s="17">
        <f t="shared" si="0"/>
        <v>0</v>
      </c>
      <c r="E23" s="17"/>
      <c r="F23" s="17">
        <f t="shared" si="1"/>
        <v>0</v>
      </c>
    </row>
    <row r="24" spans="2:6" ht="15">
      <c r="B24" s="16" t="s">
        <v>25</v>
      </c>
      <c r="C24" s="17">
        <v>39530200</v>
      </c>
      <c r="D24" s="17">
        <f t="shared" si="0"/>
        <v>39530200</v>
      </c>
      <c r="E24" s="17"/>
      <c r="F24" s="17">
        <f t="shared" si="1"/>
        <v>39530200</v>
      </c>
    </row>
    <row r="25" spans="2:6" ht="15">
      <c r="B25" s="16" t="s">
        <v>26</v>
      </c>
      <c r="C25" s="17">
        <v>5830230</v>
      </c>
      <c r="D25" s="17">
        <f t="shared" si="0"/>
        <v>5830230</v>
      </c>
      <c r="E25" s="17"/>
      <c r="F25" s="17">
        <f t="shared" si="1"/>
        <v>5830230</v>
      </c>
    </row>
    <row r="26" spans="2:6" ht="15">
      <c r="B26" s="16" t="s">
        <v>27</v>
      </c>
      <c r="C26" s="17">
        <v>1900000</v>
      </c>
      <c r="D26" s="17">
        <f t="shared" si="0"/>
        <v>1900000</v>
      </c>
      <c r="E26" s="17"/>
      <c r="F26" s="17">
        <f t="shared" si="1"/>
        <v>1900000</v>
      </c>
    </row>
    <row r="27" spans="2:6" ht="15">
      <c r="B27" s="12" t="s">
        <v>28</v>
      </c>
      <c r="C27" s="13">
        <f>+C9+C15</f>
        <v>114786333</v>
      </c>
      <c r="D27" s="13">
        <f t="shared" si="0"/>
        <v>114786333</v>
      </c>
      <c r="E27" s="13">
        <f>+E9+E15</f>
        <v>0</v>
      </c>
      <c r="F27" s="13">
        <f t="shared" si="1"/>
        <v>114786333</v>
      </c>
    </row>
    <row r="28" spans="2:6" ht="15">
      <c r="B28" s="10" t="s">
        <v>29</v>
      </c>
      <c r="C28" s="11"/>
      <c r="D28" s="11"/>
      <c r="E28" s="11"/>
      <c r="F28" s="11"/>
    </row>
    <row r="29" spans="2:6" ht="15">
      <c r="B29" s="12" t="s">
        <v>30</v>
      </c>
      <c r="C29" s="13">
        <f>+C30+C31+C32+C33</f>
        <v>30667215</v>
      </c>
      <c r="D29" s="13">
        <f t="shared" si="0"/>
        <v>30667215</v>
      </c>
      <c r="E29" s="13">
        <f>+E30+E31+E32+E33</f>
        <v>0</v>
      </c>
      <c r="F29" s="13">
        <f t="shared" si="1"/>
        <v>30667215</v>
      </c>
    </row>
    <row r="30" spans="2:6" ht="15">
      <c r="B30" s="16" t="s">
        <v>31</v>
      </c>
      <c r="C30" s="17">
        <v>30131148</v>
      </c>
      <c r="D30" s="17">
        <f t="shared" si="0"/>
        <v>30131148</v>
      </c>
      <c r="E30" s="17"/>
      <c r="F30" s="17">
        <f t="shared" si="1"/>
        <v>30131148</v>
      </c>
    </row>
    <row r="31" spans="2:6" ht="15">
      <c r="B31" s="16" t="s">
        <v>32</v>
      </c>
      <c r="C31" s="17">
        <v>444618</v>
      </c>
      <c r="D31" s="17">
        <f t="shared" si="0"/>
        <v>444618</v>
      </c>
      <c r="E31" s="17"/>
      <c r="F31" s="17">
        <f t="shared" si="1"/>
        <v>444618</v>
      </c>
    </row>
    <row r="32" spans="2:6" ht="15">
      <c r="B32" s="16" t="s">
        <v>33</v>
      </c>
      <c r="C32" s="17">
        <v>11500</v>
      </c>
      <c r="D32" s="17">
        <f t="shared" si="0"/>
        <v>11500</v>
      </c>
      <c r="E32" s="17"/>
      <c r="F32" s="17">
        <f t="shared" si="1"/>
        <v>11500</v>
      </c>
    </row>
    <row r="33" spans="2:6" ht="15">
      <c r="B33" s="16" t="s">
        <v>34</v>
      </c>
      <c r="C33" s="17">
        <v>79949</v>
      </c>
      <c r="D33" s="17">
        <f t="shared" si="0"/>
        <v>79949</v>
      </c>
      <c r="E33" s="17"/>
      <c r="F33" s="17">
        <f t="shared" si="1"/>
        <v>79949</v>
      </c>
    </row>
    <row r="34" spans="2:6" ht="15">
      <c r="B34" s="12" t="s">
        <v>35</v>
      </c>
      <c r="C34" s="13">
        <f>+C35</f>
        <v>39251800</v>
      </c>
      <c r="D34" s="13">
        <f t="shared" si="0"/>
        <v>39251800</v>
      </c>
      <c r="E34" s="13">
        <f>+E35</f>
        <v>0</v>
      </c>
      <c r="F34" s="13">
        <f t="shared" si="1"/>
        <v>39251800</v>
      </c>
    </row>
    <row r="35" spans="2:6" ht="15">
      <c r="B35" s="16" t="s">
        <v>36</v>
      </c>
      <c r="C35" s="17">
        <v>39251800</v>
      </c>
      <c r="D35" s="17">
        <f t="shared" si="0"/>
        <v>39251800</v>
      </c>
      <c r="E35" s="17"/>
      <c r="F35" s="17">
        <f t="shared" si="1"/>
        <v>39251800</v>
      </c>
    </row>
    <row r="36" spans="2:6" ht="15">
      <c r="B36" s="12" t="s">
        <v>37</v>
      </c>
      <c r="C36" s="13">
        <f>+C29+C34</f>
        <v>69919015</v>
      </c>
      <c r="D36" s="13">
        <f t="shared" si="0"/>
        <v>69919015</v>
      </c>
      <c r="E36" s="13">
        <f>+E29+E34</f>
        <v>0</v>
      </c>
      <c r="F36" s="13">
        <f t="shared" si="1"/>
        <v>69919015</v>
      </c>
    </row>
    <row r="37" spans="2:6" ht="15">
      <c r="B37" s="10" t="s">
        <v>38</v>
      </c>
      <c r="C37" s="11"/>
      <c r="D37" s="11"/>
      <c r="E37" s="11"/>
      <c r="F37" s="11"/>
    </row>
    <row r="38" spans="2:6" ht="15">
      <c r="B38" s="14" t="s">
        <v>39</v>
      </c>
      <c r="C38" s="15">
        <f>+C39</f>
        <v>1000000</v>
      </c>
      <c r="D38" s="15">
        <f t="shared" si="0"/>
        <v>1000000</v>
      </c>
      <c r="E38" s="15">
        <f>+E39</f>
        <v>0</v>
      </c>
      <c r="F38" s="15">
        <f t="shared" si="1"/>
        <v>1000000</v>
      </c>
    </row>
    <row r="39" spans="2:6" ht="15">
      <c r="B39" s="16" t="s">
        <v>40</v>
      </c>
      <c r="C39" s="17">
        <v>1000000</v>
      </c>
      <c r="D39" s="17">
        <f t="shared" si="0"/>
        <v>1000000</v>
      </c>
      <c r="E39" s="17"/>
      <c r="F39" s="17">
        <f t="shared" si="1"/>
        <v>1000000</v>
      </c>
    </row>
    <row r="40" spans="2:6" ht="15">
      <c r="B40" s="16" t="s">
        <v>41</v>
      </c>
      <c r="C40" s="17">
        <f>+C41+C42+7730230</f>
        <v>15460460</v>
      </c>
      <c r="D40" s="17">
        <f t="shared" si="0"/>
        <v>15460460</v>
      </c>
      <c r="E40" s="17">
        <f>+E41+E42</f>
        <v>0</v>
      </c>
      <c r="F40" s="17">
        <f t="shared" si="1"/>
        <v>15460460</v>
      </c>
    </row>
    <row r="41" spans="2:6" ht="15">
      <c r="B41" s="16" t="s">
        <v>42</v>
      </c>
      <c r="C41" s="17">
        <v>5830230</v>
      </c>
      <c r="D41" s="17">
        <f t="shared" si="0"/>
        <v>5830230</v>
      </c>
      <c r="E41" s="17"/>
      <c r="F41" s="17">
        <f t="shared" si="1"/>
        <v>5830230</v>
      </c>
    </row>
    <row r="42" spans="2:6" ht="15">
      <c r="B42" s="16" t="s">
        <v>43</v>
      </c>
      <c r="C42" s="17">
        <v>1900000</v>
      </c>
      <c r="D42" s="17">
        <f t="shared" si="0"/>
        <v>1900000</v>
      </c>
      <c r="E42" s="17"/>
      <c r="F42" s="17">
        <f t="shared" si="1"/>
        <v>1900000</v>
      </c>
    </row>
    <row r="43" spans="2:6" ht="15">
      <c r="B43" s="16" t="s">
        <v>44</v>
      </c>
      <c r="C43" s="17">
        <f>+C44</f>
        <v>36137088</v>
      </c>
      <c r="D43" s="17">
        <f t="shared" si="0"/>
        <v>36137088</v>
      </c>
      <c r="E43" s="17">
        <f>+E44</f>
        <v>0</v>
      </c>
      <c r="F43" s="17">
        <f t="shared" si="1"/>
        <v>36137088</v>
      </c>
    </row>
    <row r="44" spans="2:6" ht="15">
      <c r="B44" s="16" t="s">
        <v>45</v>
      </c>
      <c r="C44" s="17">
        <v>36137088</v>
      </c>
      <c r="D44" s="17">
        <f t="shared" si="0"/>
        <v>36137088</v>
      </c>
      <c r="E44" s="17"/>
      <c r="F44" s="17">
        <f t="shared" si="1"/>
        <v>36137088</v>
      </c>
    </row>
    <row r="45" spans="2:6" ht="15">
      <c r="B45" s="18" t="s">
        <v>46</v>
      </c>
      <c r="C45" s="19">
        <v>175949</v>
      </c>
      <c r="D45" s="19">
        <f t="shared" si="0"/>
        <v>175949</v>
      </c>
      <c r="E45" s="19"/>
      <c r="F45" s="19">
        <f t="shared" si="1"/>
        <v>175949</v>
      </c>
    </row>
    <row r="46" spans="2:6" ht="15">
      <c r="B46" s="12" t="s">
        <v>47</v>
      </c>
      <c r="C46" s="13">
        <f>+C38+C40+C43</f>
        <v>52597548</v>
      </c>
      <c r="D46" s="13">
        <f t="shared" si="0"/>
        <v>52597548</v>
      </c>
      <c r="E46" s="13">
        <f>+E38+E40+E43</f>
        <v>0</v>
      </c>
      <c r="F46" s="13">
        <f t="shared" si="1"/>
        <v>52597548</v>
      </c>
    </row>
    <row r="47" spans="2:6" ht="15">
      <c r="B47" s="10" t="s">
        <v>48</v>
      </c>
      <c r="C47" s="11">
        <f>+C36+C46</f>
        <v>122516563</v>
      </c>
      <c r="D47" s="11">
        <f t="shared" si="0"/>
        <v>122516563</v>
      </c>
      <c r="E47" s="11">
        <f>+E36+E46</f>
        <v>0</v>
      </c>
      <c r="F47" s="11">
        <f t="shared" si="1"/>
        <v>122516563</v>
      </c>
    </row>
  </sheetData>
  <mergeCells count="2">
    <mergeCell ref="B3:F3"/>
    <mergeCell ref="B5:F5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&amp;L社会福祉法人牟岐町社会福祉協議会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0904D-6D67-452D-8ECF-2ECD1E97C157}">
  <sheetPr>
    <pageSetUpPr fitToPage="1"/>
  </sheetPr>
  <dimension ref="B2:F47"/>
  <sheetViews>
    <sheetView showGridLines="0" tabSelected="1" workbookViewId="0" topLeftCell="A1"/>
  </sheetViews>
  <sheetFormatPr defaultColWidth="9.140625" defaultRowHeight="15"/>
  <cols>
    <col min="1" max="1" width="2.8515625" style="0" customWidth="1"/>
    <col min="2" max="2" width="44.421875" style="0" customWidth="1"/>
    <col min="3" max="6" width="20.7109375" style="0" customWidth="1"/>
  </cols>
  <sheetData>
    <row r="2" spans="2:6" ht="21">
      <c r="B2" s="2"/>
      <c r="C2" s="2"/>
      <c r="D2" s="1"/>
      <c r="E2" s="3"/>
      <c r="F2" s="3" t="s">
        <v>0</v>
      </c>
    </row>
    <row r="3" spans="2:6" ht="21">
      <c r="B3" s="4" t="s">
        <v>49</v>
      </c>
      <c r="C3" s="4"/>
      <c r="D3" s="4"/>
      <c r="E3" s="4"/>
      <c r="F3" s="4"/>
    </row>
    <row r="4" spans="2:6" ht="15">
      <c r="B4" s="5"/>
      <c r="C4" s="5"/>
      <c r="D4" s="5"/>
      <c r="E4" s="1"/>
      <c r="F4" s="1"/>
    </row>
    <row r="5" spans="2:6" ht="21">
      <c r="B5" s="6" t="s">
        <v>2</v>
      </c>
      <c r="C5" s="6"/>
      <c r="D5" s="6"/>
      <c r="E5" s="6"/>
      <c r="F5" s="6"/>
    </row>
    <row r="6" spans="2:6" ht="15">
      <c r="B6" s="7"/>
      <c r="C6" s="7"/>
      <c r="D6" s="1"/>
      <c r="E6" s="1"/>
      <c r="F6" s="7" t="s">
        <v>3</v>
      </c>
    </row>
    <row r="7" spans="2:6" ht="28.5">
      <c r="B7" s="8" t="s">
        <v>4</v>
      </c>
      <c r="C7" s="8" t="s">
        <v>50</v>
      </c>
      <c r="D7" s="8" t="s">
        <v>6</v>
      </c>
      <c r="E7" s="8" t="s">
        <v>7</v>
      </c>
      <c r="F7" s="8" t="s">
        <v>8</v>
      </c>
    </row>
    <row r="8" spans="2:6" ht="15">
      <c r="B8" s="10" t="s">
        <v>9</v>
      </c>
      <c r="C8" s="11"/>
      <c r="D8" s="11"/>
      <c r="E8" s="11"/>
      <c r="F8" s="11"/>
    </row>
    <row r="9" spans="2:6" ht="15">
      <c r="B9" s="12" t="s">
        <v>10</v>
      </c>
      <c r="C9" s="13">
        <f>+C10+C11+C12+C13+C14</f>
        <v>3224259</v>
      </c>
      <c r="D9" s="13">
        <f aca="true" t="shared" si="0" ref="D9:D47">+C9</f>
        <v>3224259</v>
      </c>
      <c r="E9" s="13">
        <f>+E10+E11+E12+E13+E14</f>
        <v>0</v>
      </c>
      <c r="F9" s="13">
        <f aca="true" t="shared" si="1" ref="F9:F47">D9-ABS(E9)</f>
        <v>3224259</v>
      </c>
    </row>
    <row r="10" spans="2:6" ht="15">
      <c r="B10" s="14" t="s">
        <v>11</v>
      </c>
      <c r="C10" s="15">
        <v>2250995</v>
      </c>
      <c r="D10" s="15">
        <f t="shared" si="0"/>
        <v>2250995</v>
      </c>
      <c r="E10" s="15"/>
      <c r="F10" s="15">
        <f t="shared" si="1"/>
        <v>2250995</v>
      </c>
    </row>
    <row r="11" spans="2:6" ht="15">
      <c r="B11" s="16" t="s">
        <v>12</v>
      </c>
      <c r="C11" s="17">
        <v>972493</v>
      </c>
      <c r="D11" s="17">
        <f t="shared" si="0"/>
        <v>972493</v>
      </c>
      <c r="E11" s="17"/>
      <c r="F11" s="17">
        <f t="shared" si="1"/>
        <v>972493</v>
      </c>
    </row>
    <row r="12" spans="2:6" ht="15">
      <c r="B12" s="16" t="s">
        <v>13</v>
      </c>
      <c r="C12" s="17">
        <v>771</v>
      </c>
      <c r="D12" s="17">
        <f t="shared" si="0"/>
        <v>771</v>
      </c>
      <c r="E12" s="17"/>
      <c r="F12" s="17">
        <f t="shared" si="1"/>
        <v>771</v>
      </c>
    </row>
    <row r="13" spans="2:6" ht="15">
      <c r="B13" s="16" t="s">
        <v>14</v>
      </c>
      <c r="C13" s="17"/>
      <c r="D13" s="17">
        <f t="shared" si="0"/>
        <v>0</v>
      </c>
      <c r="E13" s="17"/>
      <c r="F13" s="17">
        <f t="shared" si="1"/>
        <v>0</v>
      </c>
    </row>
    <row r="14" spans="2:6" ht="15">
      <c r="B14" s="16" t="s">
        <v>15</v>
      </c>
      <c r="C14" s="17"/>
      <c r="D14" s="17">
        <f t="shared" si="0"/>
        <v>0</v>
      </c>
      <c r="E14" s="17"/>
      <c r="F14" s="17">
        <f t="shared" si="1"/>
        <v>0</v>
      </c>
    </row>
    <row r="15" spans="2:6" ht="15">
      <c r="B15" s="12" t="s">
        <v>16</v>
      </c>
      <c r="C15" s="13">
        <f>+C16+C18</f>
        <v>0</v>
      </c>
      <c r="D15" s="13">
        <f t="shared" si="0"/>
        <v>0</v>
      </c>
      <c r="E15" s="13">
        <f>+E16+E18</f>
        <v>0</v>
      </c>
      <c r="F15" s="13">
        <f t="shared" si="1"/>
        <v>0</v>
      </c>
    </row>
    <row r="16" spans="2:6" ht="15">
      <c r="B16" s="12" t="s">
        <v>17</v>
      </c>
      <c r="C16" s="13">
        <f>+C17</f>
        <v>0</v>
      </c>
      <c r="D16" s="13">
        <f t="shared" si="0"/>
        <v>0</v>
      </c>
      <c r="E16" s="13">
        <f>+E17</f>
        <v>0</v>
      </c>
      <c r="F16" s="13">
        <f t="shared" si="1"/>
        <v>0</v>
      </c>
    </row>
    <row r="17" spans="2:6" ht="15">
      <c r="B17" s="14" t="s">
        <v>18</v>
      </c>
      <c r="C17" s="15"/>
      <c r="D17" s="15">
        <f t="shared" si="0"/>
        <v>0</v>
      </c>
      <c r="E17" s="15"/>
      <c r="F17" s="15">
        <f t="shared" si="1"/>
        <v>0</v>
      </c>
    </row>
    <row r="18" spans="2:6" ht="15">
      <c r="B18" s="12" t="s">
        <v>19</v>
      </c>
      <c r="C18" s="13">
        <f>+C19+C20+C21+C22-ABS(C23)+C24+C25+C26</f>
        <v>0</v>
      </c>
      <c r="D18" s="13">
        <f t="shared" si="0"/>
        <v>0</v>
      </c>
      <c r="E18" s="13">
        <f>+E19+E20+E21+E22-ABS(E23)+E24+E25+E26</f>
        <v>0</v>
      </c>
      <c r="F18" s="13">
        <f t="shared" si="1"/>
        <v>0</v>
      </c>
    </row>
    <row r="19" spans="2:6" ht="15">
      <c r="B19" s="16" t="s">
        <v>20</v>
      </c>
      <c r="C19" s="17"/>
      <c r="D19" s="17">
        <f t="shared" si="0"/>
        <v>0</v>
      </c>
      <c r="E19" s="17"/>
      <c r="F19" s="17">
        <f t="shared" si="1"/>
        <v>0</v>
      </c>
    </row>
    <row r="20" spans="2:6" ht="15">
      <c r="B20" s="16" t="s">
        <v>21</v>
      </c>
      <c r="C20" s="17"/>
      <c r="D20" s="17">
        <f t="shared" si="0"/>
        <v>0</v>
      </c>
      <c r="E20" s="17"/>
      <c r="F20" s="17">
        <f t="shared" si="1"/>
        <v>0</v>
      </c>
    </row>
    <row r="21" spans="2:6" ht="15">
      <c r="B21" s="16" t="s">
        <v>22</v>
      </c>
      <c r="C21" s="17"/>
      <c r="D21" s="17">
        <f t="shared" si="0"/>
        <v>0</v>
      </c>
      <c r="E21" s="17"/>
      <c r="F21" s="17">
        <f t="shared" si="1"/>
        <v>0</v>
      </c>
    </row>
    <row r="22" spans="2:6" ht="15">
      <c r="B22" s="16" t="s">
        <v>23</v>
      </c>
      <c r="C22" s="17"/>
      <c r="D22" s="17">
        <f t="shared" si="0"/>
        <v>0</v>
      </c>
      <c r="E22" s="17"/>
      <c r="F22" s="17">
        <f t="shared" si="1"/>
        <v>0</v>
      </c>
    </row>
    <row r="23" spans="2:6" ht="15">
      <c r="B23" s="16" t="s">
        <v>24</v>
      </c>
      <c r="C23" s="17"/>
      <c r="D23" s="17">
        <f t="shared" si="0"/>
        <v>0</v>
      </c>
      <c r="E23" s="17"/>
      <c r="F23" s="17">
        <f t="shared" si="1"/>
        <v>0</v>
      </c>
    </row>
    <row r="24" spans="2:6" ht="15">
      <c r="B24" s="16" t="s">
        <v>25</v>
      </c>
      <c r="C24" s="17"/>
      <c r="D24" s="17">
        <f t="shared" si="0"/>
        <v>0</v>
      </c>
      <c r="E24" s="17"/>
      <c r="F24" s="17">
        <f t="shared" si="1"/>
        <v>0</v>
      </c>
    </row>
    <row r="25" spans="2:6" ht="15">
      <c r="B25" s="16" t="s">
        <v>26</v>
      </c>
      <c r="C25" s="17"/>
      <c r="D25" s="17">
        <f t="shared" si="0"/>
        <v>0</v>
      </c>
      <c r="E25" s="17"/>
      <c r="F25" s="17">
        <f t="shared" si="1"/>
        <v>0</v>
      </c>
    </row>
    <row r="26" spans="2:6" ht="15">
      <c r="B26" s="16" t="s">
        <v>27</v>
      </c>
      <c r="C26" s="17"/>
      <c r="D26" s="17">
        <f t="shared" si="0"/>
        <v>0</v>
      </c>
      <c r="E26" s="17"/>
      <c r="F26" s="17">
        <f t="shared" si="1"/>
        <v>0</v>
      </c>
    </row>
    <row r="27" spans="2:6" ht="15">
      <c r="B27" s="12" t="s">
        <v>28</v>
      </c>
      <c r="C27" s="13">
        <f>+C9+C15</f>
        <v>3224259</v>
      </c>
      <c r="D27" s="13">
        <f t="shared" si="0"/>
        <v>3224259</v>
      </c>
      <c r="E27" s="13">
        <f>+E9+E15</f>
        <v>0</v>
      </c>
      <c r="F27" s="13">
        <f t="shared" si="1"/>
        <v>3224259</v>
      </c>
    </row>
    <row r="28" spans="2:6" ht="15">
      <c r="B28" s="10" t="s">
        <v>29</v>
      </c>
      <c r="C28" s="11"/>
      <c r="D28" s="11"/>
      <c r="E28" s="11"/>
      <c r="F28" s="11"/>
    </row>
    <row r="29" spans="2:6" ht="15">
      <c r="B29" s="12" t="s">
        <v>30</v>
      </c>
      <c r="C29" s="13">
        <f>+C30+C31+C32+C33</f>
        <v>1023982</v>
      </c>
      <c r="D29" s="13">
        <f t="shared" si="0"/>
        <v>1023982</v>
      </c>
      <c r="E29" s="13">
        <f>+E30+E31+E32+E33</f>
        <v>0</v>
      </c>
      <c r="F29" s="13">
        <f t="shared" si="1"/>
        <v>1023982</v>
      </c>
    </row>
    <row r="30" spans="2:6" ht="15">
      <c r="B30" s="16" t="s">
        <v>31</v>
      </c>
      <c r="C30" s="17">
        <v>877634</v>
      </c>
      <c r="D30" s="17">
        <f t="shared" si="0"/>
        <v>877634</v>
      </c>
      <c r="E30" s="17"/>
      <c r="F30" s="17">
        <f t="shared" si="1"/>
        <v>877634</v>
      </c>
    </row>
    <row r="31" spans="2:6" ht="15">
      <c r="B31" s="16" t="s">
        <v>32</v>
      </c>
      <c r="C31" s="17"/>
      <c r="D31" s="17">
        <f t="shared" si="0"/>
        <v>0</v>
      </c>
      <c r="E31" s="17"/>
      <c r="F31" s="17">
        <f t="shared" si="1"/>
        <v>0</v>
      </c>
    </row>
    <row r="32" spans="2:6" ht="15">
      <c r="B32" s="16" t="s">
        <v>33</v>
      </c>
      <c r="C32" s="17">
        <v>63804</v>
      </c>
      <c r="D32" s="17">
        <f t="shared" si="0"/>
        <v>63804</v>
      </c>
      <c r="E32" s="17"/>
      <c r="F32" s="17">
        <f t="shared" si="1"/>
        <v>63804</v>
      </c>
    </row>
    <row r="33" spans="2:6" ht="15">
      <c r="B33" s="16" t="s">
        <v>34</v>
      </c>
      <c r="C33" s="17">
        <v>82544</v>
      </c>
      <c r="D33" s="17">
        <f t="shared" si="0"/>
        <v>82544</v>
      </c>
      <c r="E33" s="17"/>
      <c r="F33" s="17">
        <f t="shared" si="1"/>
        <v>82544</v>
      </c>
    </row>
    <row r="34" spans="2:6" ht="15">
      <c r="B34" s="12" t="s">
        <v>35</v>
      </c>
      <c r="C34" s="13">
        <f>+C35</f>
        <v>0</v>
      </c>
      <c r="D34" s="13">
        <f t="shared" si="0"/>
        <v>0</v>
      </c>
      <c r="E34" s="13">
        <f>+E35</f>
        <v>0</v>
      </c>
      <c r="F34" s="13">
        <f t="shared" si="1"/>
        <v>0</v>
      </c>
    </row>
    <row r="35" spans="2:6" ht="15">
      <c r="B35" s="16" t="s">
        <v>36</v>
      </c>
      <c r="C35" s="17"/>
      <c r="D35" s="17">
        <f t="shared" si="0"/>
        <v>0</v>
      </c>
      <c r="E35" s="17"/>
      <c r="F35" s="17">
        <f t="shared" si="1"/>
        <v>0</v>
      </c>
    </row>
    <row r="36" spans="2:6" ht="15">
      <c r="B36" s="12" t="s">
        <v>37</v>
      </c>
      <c r="C36" s="13">
        <f>+C29+C34</f>
        <v>1023982</v>
      </c>
      <c r="D36" s="13">
        <f t="shared" si="0"/>
        <v>1023982</v>
      </c>
      <c r="E36" s="13">
        <f>+E29+E34</f>
        <v>0</v>
      </c>
      <c r="F36" s="13">
        <f t="shared" si="1"/>
        <v>1023982</v>
      </c>
    </row>
    <row r="37" spans="2:6" ht="15">
      <c r="B37" s="10" t="s">
        <v>38</v>
      </c>
      <c r="C37" s="11"/>
      <c r="D37" s="11"/>
      <c r="E37" s="11"/>
      <c r="F37" s="11"/>
    </row>
    <row r="38" spans="2:6" ht="15">
      <c r="B38" s="14" t="s">
        <v>39</v>
      </c>
      <c r="C38" s="15">
        <f>+C39</f>
        <v>0</v>
      </c>
      <c r="D38" s="15">
        <f t="shared" si="0"/>
        <v>0</v>
      </c>
      <c r="E38" s="15">
        <f>+E39</f>
        <v>0</v>
      </c>
      <c r="F38" s="15">
        <f t="shared" si="1"/>
        <v>0</v>
      </c>
    </row>
    <row r="39" spans="2:6" ht="15">
      <c r="B39" s="16" t="s">
        <v>40</v>
      </c>
      <c r="C39" s="17"/>
      <c r="D39" s="17">
        <f t="shared" si="0"/>
        <v>0</v>
      </c>
      <c r="E39" s="17"/>
      <c r="F39" s="17">
        <f t="shared" si="1"/>
        <v>0</v>
      </c>
    </row>
    <row r="40" spans="2:6" ht="15">
      <c r="B40" s="16" t="s">
        <v>41</v>
      </c>
      <c r="C40" s="17">
        <f>+C41+C42+0</f>
        <v>0</v>
      </c>
      <c r="D40" s="17">
        <f t="shared" si="0"/>
        <v>0</v>
      </c>
      <c r="E40" s="17">
        <f>+E41+E42</f>
        <v>0</v>
      </c>
      <c r="F40" s="17">
        <f t="shared" si="1"/>
        <v>0</v>
      </c>
    </row>
    <row r="41" spans="2:6" ht="15">
      <c r="B41" s="16" t="s">
        <v>42</v>
      </c>
      <c r="C41" s="17"/>
      <c r="D41" s="17">
        <f t="shared" si="0"/>
        <v>0</v>
      </c>
      <c r="E41" s="17"/>
      <c r="F41" s="17">
        <f t="shared" si="1"/>
        <v>0</v>
      </c>
    </row>
    <row r="42" spans="2:6" ht="15">
      <c r="B42" s="16" t="s">
        <v>43</v>
      </c>
      <c r="C42" s="17"/>
      <c r="D42" s="17">
        <f t="shared" si="0"/>
        <v>0</v>
      </c>
      <c r="E42" s="17"/>
      <c r="F42" s="17">
        <f t="shared" si="1"/>
        <v>0</v>
      </c>
    </row>
    <row r="43" spans="2:6" ht="15">
      <c r="B43" s="16" t="s">
        <v>44</v>
      </c>
      <c r="C43" s="17">
        <f>+C44</f>
        <v>2200277</v>
      </c>
      <c r="D43" s="17">
        <f t="shared" si="0"/>
        <v>2200277</v>
      </c>
      <c r="E43" s="17">
        <f>+E44</f>
        <v>0</v>
      </c>
      <c r="F43" s="17">
        <f t="shared" si="1"/>
        <v>2200277</v>
      </c>
    </row>
    <row r="44" spans="2:6" ht="15">
      <c r="B44" s="16" t="s">
        <v>45</v>
      </c>
      <c r="C44" s="17">
        <v>2200277</v>
      </c>
      <c r="D44" s="17">
        <f t="shared" si="0"/>
        <v>2200277</v>
      </c>
      <c r="E44" s="17"/>
      <c r="F44" s="17">
        <f t="shared" si="1"/>
        <v>2200277</v>
      </c>
    </row>
    <row r="45" spans="2:6" ht="15">
      <c r="B45" s="18" t="s">
        <v>46</v>
      </c>
      <c r="C45" s="19">
        <v>33888</v>
      </c>
      <c r="D45" s="19">
        <f t="shared" si="0"/>
        <v>33888</v>
      </c>
      <c r="E45" s="19"/>
      <c r="F45" s="19">
        <f t="shared" si="1"/>
        <v>33888</v>
      </c>
    </row>
    <row r="46" spans="2:6" ht="15">
      <c r="B46" s="12" t="s">
        <v>47</v>
      </c>
      <c r="C46" s="13">
        <f>+C38+C40+C43</f>
        <v>2200277</v>
      </c>
      <c r="D46" s="13">
        <f t="shared" si="0"/>
        <v>2200277</v>
      </c>
      <c r="E46" s="13">
        <f>+E38+E40+E43</f>
        <v>0</v>
      </c>
      <c r="F46" s="13">
        <f t="shared" si="1"/>
        <v>2200277</v>
      </c>
    </row>
    <row r="47" spans="2:6" ht="15">
      <c r="B47" s="10" t="s">
        <v>48</v>
      </c>
      <c r="C47" s="11">
        <f>+C36+C46</f>
        <v>3224259</v>
      </c>
      <c r="D47" s="11">
        <f t="shared" si="0"/>
        <v>3224259</v>
      </c>
      <c r="E47" s="11">
        <f>+E36+E46</f>
        <v>0</v>
      </c>
      <c r="F47" s="11">
        <f t="shared" si="1"/>
        <v>3224259</v>
      </c>
    </row>
  </sheetData>
  <mergeCells count="2">
    <mergeCell ref="B3:F3"/>
    <mergeCell ref="B5:F5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&amp;L社会福祉法人牟岐町社会福祉協議会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masutomi</dc:creator>
  <cp:keywords/>
  <dc:description/>
  <cp:lastModifiedBy>masutomi</cp:lastModifiedBy>
  <dcterms:created xsi:type="dcterms:W3CDTF">2022-06-25T01:42:39Z</dcterms:created>
  <dcterms:modified xsi:type="dcterms:W3CDTF">2022-06-25T01:42:40Z</dcterms:modified>
  <cp:category/>
  <cp:version/>
  <cp:contentType/>
  <cp:contentStatus/>
</cp:coreProperties>
</file>